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 activeTab="1"/>
  </bookViews>
  <sheets>
    <sheet name="x rubro" sheetId="2" r:id="rId1"/>
    <sheet name="x fte" sheetId="3" r:id="rId2"/>
  </sheets>
  <definedNames>
    <definedName name="_xlnm.Print_Area" localSheetId="1">'x fte'!$A$1:$I$56</definedName>
    <definedName name="_xlnm.Print_Area" localSheetId="0">'x rubro'!$A$1:$I$51</definedName>
  </definedNames>
  <calcPr calcId="145621"/>
</workbook>
</file>

<file path=xl/calcChain.xml><?xml version="1.0" encoding="utf-8"?>
<calcChain xmlns="http://schemas.openxmlformats.org/spreadsheetml/2006/main">
  <c r="D31" i="2" l="1"/>
  <c r="D34" i="2" s="1"/>
  <c r="D36" i="3"/>
  <c r="I39" i="3"/>
  <c r="I38" i="3" s="1"/>
  <c r="F39" i="3"/>
  <c r="F38" i="3" s="1"/>
  <c r="H38" i="3"/>
  <c r="G38" i="3"/>
  <c r="E38" i="3"/>
  <c r="D38" i="3"/>
  <c r="I36" i="3"/>
  <c r="F36" i="3"/>
  <c r="I35" i="3"/>
  <c r="F35" i="3"/>
  <c r="I34" i="3"/>
  <c r="F34" i="3"/>
  <c r="H33" i="3"/>
  <c r="G33" i="3"/>
  <c r="E33" i="3"/>
  <c r="D33" i="3"/>
  <c r="I31" i="3"/>
  <c r="F31" i="3"/>
  <c r="I30" i="3"/>
  <c r="F30" i="3"/>
  <c r="I29" i="3"/>
  <c r="F29" i="3"/>
  <c r="I28" i="3"/>
  <c r="F28" i="3"/>
  <c r="F27" i="3" s="1"/>
  <c r="I27" i="3"/>
  <c r="H27" i="3"/>
  <c r="H20" i="3" s="1"/>
  <c r="H41" i="3" s="1"/>
  <c r="G27" i="3"/>
  <c r="E27" i="3"/>
  <c r="D27" i="3"/>
  <c r="I26" i="3"/>
  <c r="F26" i="3"/>
  <c r="I25" i="3"/>
  <c r="I24" i="3" s="1"/>
  <c r="F25" i="3"/>
  <c r="F24" i="3" s="1"/>
  <c r="H24" i="3"/>
  <c r="G24" i="3"/>
  <c r="G20" i="3" s="1"/>
  <c r="G41" i="3" s="1"/>
  <c r="E24" i="3"/>
  <c r="E20" i="3" s="1"/>
  <c r="D24" i="3"/>
  <c r="D20" i="3" s="1"/>
  <c r="I23" i="3"/>
  <c r="F23" i="3"/>
  <c r="I22" i="3"/>
  <c r="F22" i="3"/>
  <c r="I21" i="3"/>
  <c r="F21" i="3"/>
  <c r="I32" i="2"/>
  <c r="F32" i="2"/>
  <c r="I31" i="2"/>
  <c r="F31" i="2"/>
  <c r="I30" i="2"/>
  <c r="F30" i="2"/>
  <c r="I29" i="2"/>
  <c r="F29" i="2"/>
  <c r="I28" i="2"/>
  <c r="I26" i="2" s="1"/>
  <c r="F28" i="2"/>
  <c r="I27" i="2"/>
  <c r="F27" i="2"/>
  <c r="H26" i="2"/>
  <c r="G26" i="2"/>
  <c r="F26" i="2"/>
  <c r="E26" i="2"/>
  <c r="D26" i="2"/>
  <c r="I25" i="2"/>
  <c r="F25" i="2"/>
  <c r="I24" i="2"/>
  <c r="F24" i="2"/>
  <c r="I23" i="2"/>
  <c r="H23" i="2"/>
  <c r="H34" i="2" s="1"/>
  <c r="G23" i="2"/>
  <c r="G34" i="2" s="1"/>
  <c r="E23" i="2"/>
  <c r="D23" i="2"/>
  <c r="I22" i="2"/>
  <c r="F22" i="2"/>
  <c r="I21" i="2"/>
  <c r="F21" i="2"/>
  <c r="I20" i="2"/>
  <c r="F20" i="2"/>
  <c r="I19" i="2"/>
  <c r="F19" i="2"/>
  <c r="I34" i="2" l="1"/>
  <c r="I33" i="3"/>
  <c r="I41" i="3" s="1"/>
  <c r="F20" i="3"/>
  <c r="F41" i="3" s="1"/>
  <c r="D41" i="3"/>
  <c r="E41" i="3"/>
  <c r="F33" i="3"/>
  <c r="I20" i="3"/>
  <c r="F23" i="2"/>
  <c r="F34" i="2" s="1"/>
  <c r="E34" i="2"/>
</calcChain>
</file>

<file path=xl/sharedStrings.xml><?xml version="1.0" encoding="utf-8"?>
<sst xmlns="http://schemas.openxmlformats.org/spreadsheetml/2006/main" count="82" uniqueCount="46">
  <si>
    <t>Universidad Tecnológica de Tula-Tepeji</t>
  </si>
  <si>
    <t>Modificado</t>
  </si>
  <si>
    <t>Devengado</t>
  </si>
  <si>
    <t>Recaudado</t>
  </si>
  <si>
    <t>Derechos</t>
  </si>
  <si>
    <t>Productos</t>
  </si>
  <si>
    <t>Aprovechamientos</t>
  </si>
  <si>
    <t>Rubro de Ingresos</t>
  </si>
  <si>
    <t>Ingreso</t>
  </si>
  <si>
    <t>Diferencia</t>
  </si>
  <si>
    <t>Estimado</t>
  </si>
  <si>
    <t>Ampliaciones y Reducciones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</si>
  <si>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</si>
  <si>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</si>
  <si>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</si>
  <si>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</si>
  <si>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</si>
  <si>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</si>
  <si>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</si>
  <si>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</si>
  <si>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</si>
  <si>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</si>
  <si>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</si>
  <si>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</si>
  <si>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</si>
  <si>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</si>
  <si>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</si>
  <si>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</si>
  <si>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</si>
  <si>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</si>
  <si>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LIC. JOSÉ JAIRZHINO CORTÉS SKEWES</t>
  </si>
  <si>
    <t>ENCARGADO DE LA DIRECCIÓN DE</t>
  </si>
  <si>
    <t>ADMINISTRACIÓN Y FINANZAS</t>
  </si>
  <si>
    <t>DR. LUIS TÉLLEZ REYES</t>
  </si>
  <si>
    <t>RECTOR</t>
  </si>
  <si>
    <t>Estado Analítico de Ingresos Presupuestales</t>
  </si>
  <si>
    <t>Del 1 de enero al 31 de marzo de 2016</t>
  </si>
  <si>
    <t>UNIVERSIDAD TECNOLOGICA DE TULA-TEPEJI</t>
  </si>
  <si>
    <t>Estado Analítico de Ingresos</t>
  </si>
  <si>
    <t>Del 1 de Enero al 31 de Marzo de 2016</t>
  </si>
  <si>
    <t>(7= 5 - 1 )</t>
  </si>
  <si>
    <t>Corriente</t>
  </si>
  <si>
    <t>Capital</t>
  </si>
  <si>
    <r>
      <t>Ingresos excedentes</t>
    </r>
    <r>
      <rPr>
        <b/>
        <sz val="9"/>
        <rFont val="Calibri"/>
        <family val="2"/>
      </rPr>
      <t>¹</t>
    </r>
  </si>
  <si>
    <r>
      <t>Ingresos excedentes</t>
    </r>
    <r>
      <rPr>
        <b/>
        <sz val="8"/>
        <rFont val="Calibri"/>
        <family val="2"/>
      </rPr>
      <t>¹</t>
    </r>
  </si>
  <si>
    <t>El presupuesto estimado corresponde al Anteproyecto de Presupuesto de Ingresos 2016, ya que el del ejercicio no ha sido aprobado.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</si>
</sst>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4" fillId="2" borderId="0" applyFill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3" fontId="0" fillId="0" borderId="0" xfId="0" applyNumberFormat="1"/>
    <xf numFmtId="0" fontId="0" fillId="0" borderId="5" xfId="0" applyBorder="1"/>
    <xf numFmtId="0" fontId="0" fillId="0" borderId="0" xfId="0" applyAlignment="1">
      <alignment horizontal="center"/>
    </xf>
    <xf numFmtId="0" fontId="9" fillId="4" borderId="0" xfId="12" applyFont="1" applyFill="1"/>
    <xf numFmtId="0" fontId="8" fillId="4" borderId="0" xfId="0" applyFont="1" applyFill="1"/>
    <xf numFmtId="0" fontId="9" fillId="4" borderId="0" xfId="12" applyFont="1" applyFill="1" applyAlignment="1">
      <alignment horizontal="center"/>
    </xf>
    <xf numFmtId="0" fontId="5" fillId="4" borderId="11" xfId="12" applyFont="1" applyFill="1" applyBorder="1"/>
    <xf numFmtId="0" fontId="5" fillId="4" borderId="13" xfId="12" applyFont="1" applyFill="1" applyBorder="1"/>
    <xf numFmtId="0" fontId="5" fillId="4" borderId="12" xfId="12" applyFont="1" applyFill="1" applyBorder="1"/>
    <xf numFmtId="0" fontId="5" fillId="4" borderId="12" xfId="12" applyFont="1" applyFill="1" applyBorder="1" applyAlignment="1">
      <alignment horizontal="center"/>
    </xf>
    <xf numFmtId="0" fontId="5" fillId="4" borderId="2" xfId="12" applyFont="1" applyFill="1" applyBorder="1" applyAlignment="1">
      <alignment horizontal="center"/>
    </xf>
    <xf numFmtId="0" fontId="5" fillId="4" borderId="6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164" fontId="5" fillId="4" borderId="7" xfId="4" applyNumberFormat="1" applyFont="1" applyFill="1" applyBorder="1" applyAlignment="1" applyProtection="1">
      <alignment horizontal="right"/>
      <protection locked="0"/>
    </xf>
    <xf numFmtId="164" fontId="5" fillId="4" borderId="7" xfId="4" applyNumberFormat="1" applyFont="1" applyFill="1" applyBorder="1" applyAlignment="1" applyProtection="1">
      <alignment horizontal="right"/>
    </xf>
    <xf numFmtId="0" fontId="5" fillId="4" borderId="6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5" fillId="4" borderId="5" xfId="12" applyFont="1" applyFill="1" applyBorder="1" applyAlignment="1">
      <alignment horizontal="center" vertical="center"/>
    </xf>
    <xf numFmtId="0" fontId="5" fillId="4" borderId="15" xfId="12" applyFont="1" applyFill="1" applyBorder="1" applyAlignment="1">
      <alignment wrapText="1"/>
    </xf>
    <xf numFmtId="164" fontId="5" fillId="4" borderId="15" xfId="4" applyNumberFormat="1" applyFont="1" applyFill="1" applyBorder="1" applyAlignment="1">
      <alignment horizontal="center"/>
    </xf>
    <xf numFmtId="0" fontId="6" fillId="4" borderId="8" xfId="12" applyFont="1" applyFill="1" applyBorder="1" applyAlignment="1">
      <alignment horizontal="centerContinuous"/>
    </xf>
    <xf numFmtId="0" fontId="6" fillId="4" borderId="10" xfId="12" applyFont="1" applyFill="1" applyBorder="1" applyAlignment="1">
      <alignment horizontal="centerContinuous"/>
    </xf>
    <xf numFmtId="0" fontId="6" fillId="4" borderId="9" xfId="12" applyFont="1" applyFill="1" applyBorder="1" applyAlignment="1">
      <alignment horizontal="left" wrapText="1"/>
    </xf>
    <xf numFmtId="164" fontId="6" fillId="4" borderId="1" xfId="12" applyNumberFormat="1" applyFont="1" applyFill="1" applyBorder="1" applyAlignment="1" applyProtection="1">
      <alignment horizontal="right"/>
    </xf>
    <xf numFmtId="164" fontId="13" fillId="0" borderId="0" xfId="0" applyNumberFormat="1" applyFont="1"/>
    <xf numFmtId="164" fontId="7" fillId="0" borderId="8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3" fontId="15" fillId="4" borderId="7" xfId="4" applyNumberFormat="1" applyFont="1" applyFill="1" applyBorder="1" applyAlignment="1" applyProtection="1">
      <alignment horizontal="right"/>
    </xf>
    <xf numFmtId="3" fontId="6" fillId="4" borderId="2" xfId="12" applyNumberFormat="1" applyFont="1" applyFill="1" applyBorder="1" applyAlignment="1">
      <alignment horizontal="right"/>
    </xf>
    <xf numFmtId="3" fontId="6" fillId="4" borderId="4" xfId="12" applyNumberFormat="1" applyFont="1" applyFill="1" applyBorder="1" applyAlignment="1">
      <alignment horizontal="right"/>
    </xf>
    <xf numFmtId="37" fontId="7" fillId="3" borderId="0" xfId="4" applyNumberFormat="1" applyFont="1" applyFill="1" applyBorder="1" applyAlignment="1" applyProtection="1">
      <alignment horizontal="center" vertical="center"/>
    </xf>
    <xf numFmtId="37" fontId="7" fillId="3" borderId="8" xfId="4" applyNumberFormat="1" applyFont="1" applyFill="1" applyBorder="1" applyAlignment="1" applyProtection="1">
      <alignment horizontal="center"/>
    </xf>
    <xf numFmtId="37" fontId="7" fillId="3" borderId="10" xfId="4" applyNumberFormat="1" applyFont="1" applyFill="1" applyBorder="1" applyAlignment="1" applyProtection="1">
      <alignment horizontal="center"/>
    </xf>
    <xf numFmtId="37" fontId="7" fillId="3" borderId="9" xfId="4" applyNumberFormat="1" applyFont="1" applyFill="1" applyBorder="1" applyAlignment="1" applyProtection="1">
      <alignment horizontal="center"/>
    </xf>
    <xf numFmtId="37" fontId="7" fillId="3" borderId="1" xfId="4" applyNumberFormat="1" applyFont="1" applyFill="1" applyBorder="1" applyAlignment="1" applyProtection="1">
      <alignment horizontal="center" vertical="center" wrapText="1"/>
    </xf>
    <xf numFmtId="37" fontId="7" fillId="3" borderId="1" xfId="4" applyNumberFormat="1" applyFont="1" applyFill="1" applyBorder="1" applyAlignment="1" applyProtection="1">
      <alignment horizontal="center" vertical="center"/>
    </xf>
    <xf numFmtId="37" fontId="7" fillId="3" borderId="1" xfId="4" applyNumberFormat="1" applyFont="1" applyFill="1" applyBorder="1" applyAlignment="1" applyProtection="1">
      <alignment horizontal="center" wrapText="1"/>
    </xf>
    <xf numFmtId="37" fontId="7" fillId="3" borderId="5" xfId="4" applyNumberFormat="1" applyFont="1" applyFill="1" applyBorder="1" applyAlignment="1" applyProtection="1">
      <alignment horizontal="center" vertical="center"/>
    </xf>
    <xf numFmtId="37" fontId="7" fillId="3" borderId="1" xfId="4" applyNumberFormat="1" applyFont="1" applyFill="1" applyBorder="1" applyAlignment="1" applyProtection="1">
      <alignment horizontal="center"/>
    </xf>
    <xf numFmtId="37" fontId="7" fillId="3" borderId="11" xfId="4" applyNumberFormat="1" applyFont="1" applyFill="1" applyBorder="1" applyAlignment="1" applyProtection="1">
      <alignment horizontal="center" vertical="center" wrapText="1"/>
    </xf>
    <xf numFmtId="37" fontId="7" fillId="3" borderId="13" xfId="4" applyNumberFormat="1" applyFont="1" applyFill="1" applyBorder="1" applyAlignment="1" applyProtection="1">
      <alignment horizontal="center" vertical="center"/>
    </xf>
    <xf numFmtId="37" fontId="7" fillId="3" borderId="6" xfId="4" applyNumberFormat="1" applyFont="1" applyFill="1" applyBorder="1" applyAlignment="1" applyProtection="1">
      <alignment horizontal="center" vertical="center"/>
    </xf>
    <xf numFmtId="37" fontId="7" fillId="3" borderId="14" xfId="4" applyNumberFormat="1" applyFont="1" applyFill="1" applyBorder="1" applyAlignment="1" applyProtection="1">
      <alignment horizontal="center" vertical="center"/>
    </xf>
    <xf numFmtId="37" fontId="7" fillId="0" borderId="11" xfId="4" applyNumberFormat="1" applyFont="1" applyFill="1" applyBorder="1" applyAlignment="1" applyProtection="1">
      <alignment horizontal="center"/>
    </xf>
    <xf numFmtId="37" fontId="7" fillId="0" borderId="13" xfId="4" applyNumberFormat="1" applyFont="1" applyFill="1" applyBorder="1" applyAlignment="1" applyProtection="1">
      <alignment horizontal="center"/>
    </xf>
    <xf numFmtId="37" fontId="7" fillId="0" borderId="12" xfId="4" applyNumberFormat="1" applyFont="1" applyFill="1" applyBorder="1" applyAlignment="1" applyProtection="1">
      <alignment horizontal="center"/>
    </xf>
    <xf numFmtId="37" fontId="12" fillId="0" borderId="6" xfId="4" applyNumberFormat="1" applyFont="1" applyFill="1" applyBorder="1" applyAlignment="1" applyProtection="1">
      <alignment horizontal="center"/>
      <protection locked="0"/>
    </xf>
    <xf numFmtId="37" fontId="12" fillId="0" borderId="0" xfId="4" applyNumberFormat="1" applyFont="1" applyFill="1" applyBorder="1" applyAlignment="1" applyProtection="1">
      <alignment horizontal="center"/>
      <protection locked="0"/>
    </xf>
    <xf numFmtId="37" fontId="12" fillId="0" borderId="7" xfId="4" applyNumberFormat="1" applyFont="1" applyFill="1" applyBorder="1" applyAlignment="1" applyProtection="1">
      <alignment horizontal="center"/>
      <protection locked="0"/>
    </xf>
    <xf numFmtId="37" fontId="12" fillId="0" borderId="6" xfId="4" applyNumberFormat="1" applyFont="1" applyFill="1" applyBorder="1" applyAlignment="1" applyProtection="1">
      <alignment horizontal="center"/>
    </xf>
    <xf numFmtId="37" fontId="12" fillId="0" borderId="0" xfId="4" applyNumberFormat="1" applyFont="1" applyFill="1" applyBorder="1" applyAlignment="1" applyProtection="1">
      <alignment horizontal="center"/>
    </xf>
    <xf numFmtId="37" fontId="12" fillId="0" borderId="7" xfId="4" applyNumberFormat="1" applyFont="1" applyFill="1" applyBorder="1" applyAlignment="1" applyProtection="1">
      <alignment horizontal="center"/>
    </xf>
    <xf numFmtId="37" fontId="16" fillId="0" borderId="14" xfId="4" applyNumberFormat="1" applyFont="1" applyFill="1" applyBorder="1" applyAlignment="1" applyProtection="1">
      <alignment horizontal="center"/>
    </xf>
    <xf numFmtId="37" fontId="16" fillId="0" borderId="5" xfId="4" applyNumberFormat="1" applyFont="1" applyFill="1" applyBorder="1" applyAlignment="1" applyProtection="1">
      <alignment horizontal="center"/>
    </xf>
    <xf numFmtId="37" fontId="16" fillId="0" borderId="15" xfId="4" applyNumberFormat="1" applyFont="1" applyFill="1" applyBorder="1" applyAlignment="1" applyProtection="1">
      <alignment horizontal="center"/>
    </xf>
    <xf numFmtId="0" fontId="8" fillId="4" borderId="11" xfId="12" applyFont="1" applyFill="1" applyBorder="1"/>
    <xf numFmtId="0" fontId="8" fillId="4" borderId="13" xfId="12" applyFont="1" applyFill="1" applyBorder="1"/>
    <xf numFmtId="0" fontId="8" fillId="4" borderId="12" xfId="12" applyFont="1" applyFill="1" applyBorder="1"/>
    <xf numFmtId="6" fontId="8" fillId="4" borderId="2" xfId="12" applyNumberFormat="1" applyFont="1" applyFill="1" applyBorder="1" applyAlignment="1">
      <alignment horizontal="center"/>
    </xf>
    <xf numFmtId="0" fontId="9" fillId="4" borderId="6" xfId="12" applyFont="1" applyFill="1" applyBorder="1" applyAlignment="1">
      <alignment horizontal="left"/>
    </xf>
    <xf numFmtId="0" fontId="9" fillId="4" borderId="0" xfId="12" applyFont="1" applyFill="1" applyBorder="1" applyAlignment="1">
      <alignment horizontal="left"/>
    </xf>
    <xf numFmtId="0" fontId="8" fillId="0" borderId="7" xfId="0" applyFont="1" applyBorder="1"/>
    <xf numFmtId="164" fontId="9" fillId="4" borderId="3" xfId="12" applyNumberFormat="1" applyFont="1" applyFill="1" applyBorder="1" applyAlignment="1">
      <alignment horizontal="right"/>
    </xf>
    <xf numFmtId="0" fontId="8" fillId="4" borderId="6" xfId="12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8" fillId="4" borderId="3" xfId="0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8" fillId="4" borderId="7" xfId="0" applyFont="1" applyFill="1" applyBorder="1" applyAlignment="1">
      <alignment vertical="center" wrapText="1"/>
    </xf>
    <xf numFmtId="164" fontId="9" fillId="4" borderId="3" xfId="0" applyNumberFormat="1" applyFont="1" applyFill="1" applyBorder="1" applyAlignment="1">
      <alignment horizontal="right" vertical="center" wrapText="1"/>
    </xf>
    <xf numFmtId="0" fontId="9" fillId="4" borderId="6" xfId="12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7" xfId="0" applyFont="1" applyBorder="1"/>
    <xf numFmtId="164" fontId="9" fillId="4" borderId="3" xfId="4" applyNumberFormat="1" applyFont="1" applyFill="1" applyBorder="1" applyAlignment="1">
      <alignment horizontal="right"/>
    </xf>
    <xf numFmtId="0" fontId="8" fillId="4" borderId="0" xfId="12" applyFont="1" applyFill="1" applyBorder="1" applyAlignment="1">
      <alignment horizontal="center" vertical="center"/>
    </xf>
    <xf numFmtId="0" fontId="8" fillId="4" borderId="14" xfId="12" applyFont="1" applyFill="1" applyBorder="1" applyAlignment="1">
      <alignment horizontal="center" vertical="center"/>
    </xf>
    <xf numFmtId="0" fontId="8" fillId="4" borderId="5" xfId="12" applyFont="1" applyFill="1" applyBorder="1" applyAlignment="1">
      <alignment horizontal="center" vertical="center"/>
    </xf>
    <xf numFmtId="0" fontId="8" fillId="4" borderId="15" xfId="12" applyFont="1" applyFill="1" applyBorder="1" applyAlignment="1">
      <alignment wrapText="1"/>
    </xf>
    <xf numFmtId="164" fontId="8" fillId="4" borderId="4" xfId="4" applyNumberFormat="1" applyFont="1" applyFill="1" applyBorder="1" applyAlignment="1">
      <alignment horizontal="right"/>
    </xf>
    <xf numFmtId="0" fontId="9" fillId="4" borderId="8" xfId="12" applyFont="1" applyFill="1" applyBorder="1" applyAlignment="1">
      <alignment horizontal="centerContinuous"/>
    </xf>
    <xf numFmtId="0" fontId="9" fillId="4" borderId="10" xfId="12" applyFont="1" applyFill="1" applyBorder="1" applyAlignment="1">
      <alignment horizontal="centerContinuous"/>
    </xf>
    <xf numFmtId="0" fontId="9" fillId="4" borderId="9" xfId="12" applyFont="1" applyFill="1" applyBorder="1" applyAlignment="1">
      <alignment horizontal="left" wrapText="1" indent="1"/>
    </xf>
    <xf numFmtId="164" fontId="9" fillId="4" borderId="1" xfId="12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vertical="top" wrapText="1"/>
    </xf>
    <xf numFmtId="164" fontId="4" fillId="4" borderId="13" xfId="0" applyNumberFormat="1" applyFont="1" applyFill="1" applyBorder="1" applyAlignment="1">
      <alignment vertical="top" wrapText="1"/>
    </xf>
    <xf numFmtId="164" fontId="10" fillId="0" borderId="8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6" fontId="7" fillId="3" borderId="8" xfId="4" applyNumberFormat="1" applyFont="1" applyFill="1" applyBorder="1" applyAlignment="1" applyProtection="1">
      <alignment horizontal="center"/>
    </xf>
    <xf numFmtId="6" fontId="7" fillId="3" borderId="10" xfId="4" applyNumberFormat="1" applyFont="1" applyFill="1" applyBorder="1" applyAlignment="1" applyProtection="1">
      <alignment horizontal="center"/>
    </xf>
    <xf numFmtId="6" fontId="7" fillId="3" borderId="9" xfId="4" applyNumberFormat="1" applyFont="1" applyFill="1" applyBorder="1" applyAlignment="1" applyProtection="1">
      <alignment horizontal="center"/>
    </xf>
    <xf numFmtId="6" fontId="7" fillId="3" borderId="1" xfId="4" applyNumberFormat="1" applyFont="1" applyFill="1" applyBorder="1" applyAlignment="1" applyProtection="1">
      <alignment horizontal="center" vertical="center" wrapText="1"/>
    </xf>
    <xf numFmtId="6" fontId="7" fillId="3" borderId="1" xfId="4" applyNumberFormat="1" applyFont="1" applyFill="1" applyBorder="1" applyAlignment="1" applyProtection="1">
      <alignment horizontal="center" vertical="center"/>
    </xf>
    <xf numFmtId="6" fontId="7" fillId="3" borderId="1" xfId="4" applyNumberFormat="1" applyFont="1" applyFill="1" applyBorder="1" applyAlignment="1" applyProtection="1">
      <alignment horizontal="center" wrapText="1"/>
    </xf>
    <xf numFmtId="6" fontId="7" fillId="3" borderId="1" xfId="4" applyNumberFormat="1" applyFont="1" applyFill="1" applyBorder="1" applyAlignment="1" applyProtection="1">
      <alignment horizontal="center"/>
    </xf>
    <xf numFmtId="37" fontId="7" fillId="0" borderId="11" xfId="11" applyNumberFormat="1" applyFont="1" applyFill="1" applyBorder="1" applyAlignment="1" applyProtection="1">
      <alignment horizontal="center"/>
    </xf>
    <xf numFmtId="37" fontId="7" fillId="0" borderId="13" xfId="11" applyNumberFormat="1" applyFont="1" applyFill="1" applyBorder="1" applyAlignment="1" applyProtection="1">
      <alignment horizontal="center"/>
    </xf>
    <xf numFmtId="37" fontId="7" fillId="0" borderId="12" xfId="11" applyNumberFormat="1" applyFont="1" applyFill="1" applyBorder="1" applyAlignment="1" applyProtection="1">
      <alignment horizontal="center"/>
    </xf>
    <xf numFmtId="37" fontId="11" fillId="0" borderId="6" xfId="11" applyNumberFormat="1" applyFont="1" applyFill="1" applyBorder="1" applyAlignment="1" applyProtection="1">
      <alignment horizontal="center"/>
      <protection locked="0"/>
    </xf>
    <xf numFmtId="37" fontId="11" fillId="0" borderId="0" xfId="11" applyNumberFormat="1" applyFont="1" applyFill="1" applyBorder="1" applyAlignment="1" applyProtection="1">
      <alignment horizontal="center"/>
      <protection locked="0"/>
    </xf>
    <xf numFmtId="37" fontId="11" fillId="0" borderId="7" xfId="11" applyNumberFormat="1" applyFont="1" applyFill="1" applyBorder="1" applyAlignment="1" applyProtection="1">
      <alignment horizontal="center"/>
      <protection locked="0"/>
    </xf>
    <xf numFmtId="37" fontId="12" fillId="0" borderId="6" xfId="11" applyNumberFormat="1" applyFont="1" applyFill="1" applyBorder="1" applyAlignment="1" applyProtection="1">
      <alignment horizontal="center"/>
    </xf>
    <xf numFmtId="37" fontId="12" fillId="0" borderId="0" xfId="11" applyNumberFormat="1" applyFont="1" applyFill="1" applyBorder="1" applyAlignment="1" applyProtection="1">
      <alignment horizontal="center"/>
    </xf>
    <xf numFmtId="37" fontId="12" fillId="0" borderId="7" xfId="11" applyNumberFormat="1" applyFont="1" applyFill="1" applyBorder="1" applyAlignment="1" applyProtection="1">
      <alignment horizontal="center"/>
    </xf>
    <xf numFmtId="37" fontId="12" fillId="0" borderId="14" xfId="11" applyNumberFormat="1" applyFont="1" applyFill="1" applyBorder="1" applyAlignment="1" applyProtection="1">
      <alignment horizontal="center"/>
    </xf>
    <xf numFmtId="37" fontId="12" fillId="0" borderId="5" xfId="11" applyNumberFormat="1" applyFont="1" applyFill="1" applyBorder="1" applyAlignment="1" applyProtection="1">
      <alignment horizontal="center"/>
    </xf>
    <xf numFmtId="37" fontId="12" fillId="0" borderId="15" xfId="11" applyNumberFormat="1" applyFont="1" applyFill="1" applyBorder="1" applyAlignment="1" applyProtection="1">
      <alignment horizontal="center"/>
    </xf>
    <xf numFmtId="3" fontId="9" fillId="4" borderId="3" xfId="12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>
      <alignment horizontal="right" vertical="center" wrapText="1"/>
    </xf>
    <xf numFmtId="3" fontId="9" fillId="4" borderId="3" xfId="0" applyNumberFormat="1" applyFont="1" applyFill="1" applyBorder="1" applyAlignment="1">
      <alignment horizontal="right" vertical="center" wrapText="1"/>
    </xf>
    <xf numFmtId="3" fontId="9" fillId="4" borderId="3" xfId="4" applyNumberFormat="1" applyFont="1" applyFill="1" applyBorder="1" applyAlignment="1">
      <alignment horizontal="right"/>
    </xf>
    <xf numFmtId="3" fontId="8" fillId="4" borderId="4" xfId="4" applyNumberFormat="1" applyFont="1" applyFill="1" applyBorder="1" applyAlignment="1">
      <alignment horizontal="right"/>
    </xf>
    <xf numFmtId="3" fontId="9" fillId="4" borderId="2" xfId="12" applyNumberFormat="1" applyFont="1" applyFill="1" applyBorder="1" applyAlignment="1"/>
    <xf numFmtId="3" fontId="9" fillId="4" borderId="4" xfId="12" applyNumberFormat="1" applyFont="1" applyFill="1" applyBorder="1" applyAlignment="1"/>
    <xf numFmtId="0" fontId="18" fillId="0" borderId="0" xfId="0" applyFont="1" applyAlignment="1">
      <alignment horizontal="left" wrapText="1"/>
    </xf>
  </cellXfs>
  <cellStyles count="13">
    <cellStyle name="Millares" xfId="11" builtinId="3"/>
    <cellStyle name="Millares 2" xfId="3"/>
    <cellStyle name="Millares 2 2" xfId="4"/>
    <cellStyle name="Moneda 2" xfId="2"/>
    <cellStyle name="Moneda 3" xfId="5"/>
    <cellStyle name="Normal" xfId="0" builtinId="0"/>
    <cellStyle name="Normal 2" xfId="1"/>
    <cellStyle name="Normal 2 2" xfId="6"/>
    <cellStyle name="Normal 3" xfId="7"/>
    <cellStyle name="Normal 9" xfId="12"/>
    <cellStyle name="pedro" xfId="8"/>
    <cellStyle name="Porcentual 2" xfId="9"/>
    <cellStyle name="Porcentual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85725</xdr:rowOff>
    </xdr:from>
    <xdr:to>
      <xdr:col>8</xdr:col>
      <xdr:colOff>257175</xdr:colOff>
      <xdr:row>5</xdr:row>
      <xdr:rowOff>104775</xdr:rowOff>
    </xdr:to>
    <xdr:pic>
      <xdr:nvPicPr>
        <xdr:cNvPr id="2" name="1 Imagen" descr="Captura de pantalla 2016-01-19 a las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5962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39</xdr:row>
      <xdr:rowOff>0</xdr:rowOff>
    </xdr:from>
    <xdr:to>
      <xdr:col>4</xdr:col>
      <xdr:colOff>238125</xdr:colOff>
      <xdr:row>45</xdr:row>
      <xdr:rowOff>0</xdr:rowOff>
    </xdr:to>
    <xdr:sp macro="" textlink="">
      <xdr:nvSpPr>
        <xdr:cNvPr id="4" name="3 CuadroTexto"/>
        <xdr:cNvSpPr txBox="1"/>
      </xdr:nvSpPr>
      <xdr:spPr>
        <a:xfrm>
          <a:off x="552450" y="7943850"/>
          <a:ext cx="2733675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4</xdr:col>
      <xdr:colOff>571500</xdr:colOff>
      <xdr:row>39</xdr:row>
      <xdr:rowOff>0</xdr:rowOff>
    </xdr:from>
    <xdr:to>
      <xdr:col>8</xdr:col>
      <xdr:colOff>219075</xdr:colOff>
      <xdr:row>45</xdr:row>
      <xdr:rowOff>0</xdr:rowOff>
    </xdr:to>
    <xdr:sp macro="" textlink="">
      <xdr:nvSpPr>
        <xdr:cNvPr id="5" name="4 CuadroTexto"/>
        <xdr:cNvSpPr txBox="1"/>
      </xdr:nvSpPr>
      <xdr:spPr>
        <a:xfrm>
          <a:off x="3619500" y="7943850"/>
          <a:ext cx="2733675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104775</xdr:rowOff>
    </xdr:from>
    <xdr:to>
      <xdr:col>8</xdr:col>
      <xdr:colOff>314325</xdr:colOff>
      <xdr:row>5</xdr:row>
      <xdr:rowOff>123825</xdr:rowOff>
    </xdr:to>
    <xdr:pic>
      <xdr:nvPicPr>
        <xdr:cNvPr id="2" name="1 Imagen" descr="Captura de pantalla 2016-01-19 a las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4775"/>
          <a:ext cx="5962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46</xdr:row>
      <xdr:rowOff>0</xdr:rowOff>
    </xdr:from>
    <xdr:to>
      <xdr:col>4</xdr:col>
      <xdr:colOff>238125</xdr:colOff>
      <xdr:row>52</xdr:row>
      <xdr:rowOff>0</xdr:rowOff>
    </xdr:to>
    <xdr:sp macro="" textlink="">
      <xdr:nvSpPr>
        <xdr:cNvPr id="4" name="3 CuadroTexto"/>
        <xdr:cNvSpPr txBox="1"/>
      </xdr:nvSpPr>
      <xdr:spPr>
        <a:xfrm>
          <a:off x="552450" y="8134350"/>
          <a:ext cx="2733675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4</xdr:col>
      <xdr:colOff>571500</xdr:colOff>
      <xdr:row>46</xdr:row>
      <xdr:rowOff>0</xdr:rowOff>
    </xdr:from>
    <xdr:to>
      <xdr:col>8</xdr:col>
      <xdr:colOff>219075</xdr:colOff>
      <xdr:row>52</xdr:row>
      <xdr:rowOff>0</xdr:rowOff>
    </xdr:to>
    <xdr:sp macro="" textlink="">
      <xdr:nvSpPr>
        <xdr:cNvPr id="5" name="4 CuadroTexto"/>
        <xdr:cNvSpPr txBox="1"/>
      </xdr:nvSpPr>
      <xdr:spPr>
        <a:xfrm>
          <a:off x="3619500" y="8134350"/>
          <a:ext cx="2733675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45"/>
  <sheetViews>
    <sheetView topLeftCell="A19" workbookViewId="0">
      <selection activeCell="A36" sqref="A36:I36"/>
    </sheetView>
  </sheetViews>
  <sheetFormatPr baseColWidth="10" defaultRowHeight="15" x14ac:dyDescent="0.25"/>
  <cols>
    <col min="5" max="5" width="12" customWidth="1"/>
  </cols>
  <sheetData>
    <row r="10" spans="1:9" x14ac:dyDescent="0.25">
      <c r="A10" s="45"/>
      <c r="B10" s="46"/>
      <c r="C10" s="46"/>
      <c r="D10" s="46"/>
      <c r="E10" s="46"/>
      <c r="F10" s="46"/>
      <c r="G10" s="46"/>
      <c r="H10" s="46"/>
      <c r="I10" s="47"/>
    </row>
    <row r="11" spans="1:9" x14ac:dyDescent="0.25">
      <c r="A11" s="48" t="s">
        <v>37</v>
      </c>
      <c r="B11" s="49"/>
      <c r="C11" s="49"/>
      <c r="D11" s="49"/>
      <c r="E11" s="49"/>
      <c r="F11" s="49"/>
      <c r="G11" s="49"/>
      <c r="H11" s="49"/>
      <c r="I11" s="50"/>
    </row>
    <row r="12" spans="1:9" x14ac:dyDescent="0.25">
      <c r="A12" s="51" t="s">
        <v>38</v>
      </c>
      <c r="B12" s="52"/>
      <c r="C12" s="52"/>
      <c r="D12" s="52"/>
      <c r="E12" s="52"/>
      <c r="F12" s="52"/>
      <c r="G12" s="52"/>
      <c r="H12" s="52"/>
      <c r="I12" s="53"/>
    </row>
    <row r="13" spans="1:9" x14ac:dyDescent="0.25">
      <c r="A13" s="54" t="s">
        <v>39</v>
      </c>
      <c r="B13" s="55"/>
      <c r="C13" s="55"/>
      <c r="D13" s="55"/>
      <c r="E13" s="55"/>
      <c r="F13" s="55"/>
      <c r="G13" s="55"/>
      <c r="H13" s="55"/>
      <c r="I13" s="56"/>
    </row>
    <row r="14" spans="1:9" x14ac:dyDescent="0.25">
      <c r="A14" s="4"/>
      <c r="B14" s="4"/>
      <c r="C14" s="4"/>
      <c r="D14" s="5"/>
      <c r="E14" s="6"/>
      <c r="F14" s="6"/>
      <c r="G14" s="6"/>
      <c r="H14" s="6"/>
      <c r="I14" s="6"/>
    </row>
    <row r="15" spans="1:9" x14ac:dyDescent="0.25">
      <c r="A15" s="41" t="s">
        <v>7</v>
      </c>
      <c r="B15" s="42"/>
      <c r="C15" s="42"/>
      <c r="D15" s="33" t="s">
        <v>8</v>
      </c>
      <c r="E15" s="34"/>
      <c r="F15" s="34"/>
      <c r="G15" s="34"/>
      <c r="H15" s="35"/>
      <c r="I15" s="36" t="s">
        <v>9</v>
      </c>
    </row>
    <row r="16" spans="1:9" ht="36.75" x14ac:dyDescent="0.25">
      <c r="A16" s="43"/>
      <c r="B16" s="32"/>
      <c r="C16" s="32"/>
      <c r="D16" s="37" t="s">
        <v>10</v>
      </c>
      <c r="E16" s="38" t="s">
        <v>11</v>
      </c>
      <c r="F16" s="37" t="s">
        <v>1</v>
      </c>
      <c r="G16" s="37" t="s">
        <v>2</v>
      </c>
      <c r="H16" s="37" t="s">
        <v>3</v>
      </c>
      <c r="I16" s="36"/>
    </row>
    <row r="17" spans="1:9" x14ac:dyDescent="0.25">
      <c r="A17" s="44"/>
      <c r="B17" s="39"/>
      <c r="C17" s="39"/>
      <c r="D17" s="40" t="s">
        <v>12</v>
      </c>
      <c r="E17" s="40" t="s">
        <v>13</v>
      </c>
      <c r="F17" s="40" t="s">
        <v>14</v>
      </c>
      <c r="G17" s="40" t="s">
        <v>15</v>
      </c>
      <c r="H17" s="40" t="s">
        <v>16</v>
      </c>
      <c r="I17" s="40" t="s">
        <v>40</v>
      </c>
    </row>
    <row r="18" spans="1:9" x14ac:dyDescent="0.25">
      <c r="A18" s="7"/>
      <c r="B18" s="8"/>
      <c r="C18" s="9"/>
      <c r="D18" s="10"/>
      <c r="E18" s="11"/>
      <c r="F18" s="11"/>
      <c r="G18" s="11"/>
      <c r="H18" s="11"/>
      <c r="I18" s="11"/>
    </row>
    <row r="19" spans="1:9" x14ac:dyDescent="0.25">
      <c r="A19" s="12" t="s">
        <v>17</v>
      </c>
      <c r="B19" s="13"/>
      <c r="C19" s="14"/>
      <c r="D19" s="15">
        <v>0</v>
      </c>
      <c r="E19" s="15">
        <v>0</v>
      </c>
      <c r="F19" s="16">
        <f>D19+E19</f>
        <v>0</v>
      </c>
      <c r="G19" s="15">
        <v>0</v>
      </c>
      <c r="H19" s="15">
        <v>0</v>
      </c>
      <c r="I19" s="16">
        <f>H19-D19</f>
        <v>0</v>
      </c>
    </row>
    <row r="20" spans="1:9" ht="23.25" customHeight="1" x14ac:dyDescent="0.25">
      <c r="A20" s="12" t="s">
        <v>18</v>
      </c>
      <c r="B20" s="13"/>
      <c r="C20" s="14"/>
      <c r="D20" s="15">
        <v>0</v>
      </c>
      <c r="E20" s="15">
        <v>0</v>
      </c>
      <c r="F20" s="16">
        <f>D20+E20</f>
        <v>0</v>
      </c>
      <c r="G20" s="15">
        <v>0</v>
      </c>
      <c r="H20" s="15">
        <v>0</v>
      </c>
      <c r="I20" s="16">
        <f>H20-D20</f>
        <v>0</v>
      </c>
    </row>
    <row r="21" spans="1:9" x14ac:dyDescent="0.25">
      <c r="A21" s="12" t="s">
        <v>19</v>
      </c>
      <c r="B21" s="13"/>
      <c r="C21" s="14"/>
      <c r="D21" s="15">
        <v>0</v>
      </c>
      <c r="E21" s="15">
        <v>0</v>
      </c>
      <c r="F21" s="16">
        <f>D21+E21</f>
        <v>0</v>
      </c>
      <c r="G21" s="15">
        <v>0</v>
      </c>
      <c r="H21" s="15">
        <v>0</v>
      </c>
      <c r="I21" s="16">
        <f>H21-D21</f>
        <v>0</v>
      </c>
    </row>
    <row r="22" spans="1:9" x14ac:dyDescent="0.25">
      <c r="A22" s="12" t="s">
        <v>4</v>
      </c>
      <c r="B22" s="13"/>
      <c r="C22" s="14"/>
      <c r="D22" s="15">
        <v>22714797</v>
      </c>
      <c r="E22" s="15">
        <v>0</v>
      </c>
      <c r="F22" s="16">
        <f>D22+E22</f>
        <v>22714797</v>
      </c>
      <c r="G22" s="15">
        <v>7658629.7999999998</v>
      </c>
      <c r="H22" s="15">
        <v>7658629.7999999998</v>
      </c>
      <c r="I22" s="29">
        <f>H22-D22</f>
        <v>-15056167.199999999</v>
      </c>
    </row>
    <row r="23" spans="1:9" x14ac:dyDescent="0.25">
      <c r="A23" s="12" t="s">
        <v>5</v>
      </c>
      <c r="B23" s="13"/>
      <c r="C23" s="14"/>
      <c r="D23" s="16">
        <f t="shared" ref="D23:I23" si="0">D24+D25</f>
        <v>456057</v>
      </c>
      <c r="E23" s="16">
        <f t="shared" si="0"/>
        <v>0</v>
      </c>
      <c r="F23" s="16">
        <f t="shared" si="0"/>
        <v>456057</v>
      </c>
      <c r="G23" s="16">
        <f t="shared" si="0"/>
        <v>51905</v>
      </c>
      <c r="H23" s="16">
        <f t="shared" si="0"/>
        <v>51905</v>
      </c>
      <c r="I23" s="29">
        <f t="shared" si="0"/>
        <v>-404152</v>
      </c>
    </row>
    <row r="24" spans="1:9" x14ac:dyDescent="0.25">
      <c r="A24" s="17"/>
      <c r="B24" s="13" t="s">
        <v>41</v>
      </c>
      <c r="C24" s="14"/>
      <c r="D24" s="15">
        <v>456057</v>
      </c>
      <c r="E24" s="15">
        <v>0</v>
      </c>
      <c r="F24" s="16">
        <f>D24+E24</f>
        <v>456057</v>
      </c>
      <c r="G24" s="15">
        <v>51905</v>
      </c>
      <c r="H24" s="15">
        <v>51905</v>
      </c>
      <c r="I24" s="29">
        <f>H24-D24</f>
        <v>-404152</v>
      </c>
    </row>
    <row r="25" spans="1:9" x14ac:dyDescent="0.25">
      <c r="A25" s="17"/>
      <c r="B25" s="13" t="s">
        <v>42</v>
      </c>
      <c r="C25" s="14"/>
      <c r="D25" s="15">
        <v>0</v>
      </c>
      <c r="E25" s="15">
        <v>0</v>
      </c>
      <c r="F25" s="16">
        <f>D25+E25</f>
        <v>0</v>
      </c>
      <c r="G25" s="15">
        <v>0</v>
      </c>
      <c r="H25" s="15">
        <v>0</v>
      </c>
      <c r="I25" s="29">
        <f>H25-D25</f>
        <v>0</v>
      </c>
    </row>
    <row r="26" spans="1:9" x14ac:dyDescent="0.25">
      <c r="A26" s="12" t="s">
        <v>6</v>
      </c>
      <c r="B26" s="13"/>
      <c r="C26" s="14"/>
      <c r="D26" s="16">
        <f t="shared" ref="D26:I26" si="1">D27+D28</f>
        <v>45000</v>
      </c>
      <c r="E26" s="16">
        <f t="shared" si="1"/>
        <v>0</v>
      </c>
      <c r="F26" s="16">
        <f t="shared" si="1"/>
        <v>45000</v>
      </c>
      <c r="G26" s="16">
        <f t="shared" si="1"/>
        <v>7236</v>
      </c>
      <c r="H26" s="16">
        <f t="shared" si="1"/>
        <v>7236</v>
      </c>
      <c r="I26" s="29">
        <f t="shared" si="1"/>
        <v>-37764</v>
      </c>
    </row>
    <row r="27" spans="1:9" x14ac:dyDescent="0.25">
      <c r="A27" s="17"/>
      <c r="B27" s="13" t="s">
        <v>41</v>
      </c>
      <c r="C27" s="14"/>
      <c r="D27" s="15">
        <v>45000</v>
      </c>
      <c r="E27" s="15">
        <v>0</v>
      </c>
      <c r="F27" s="16">
        <f t="shared" ref="F27:F32" si="2">D27+E27</f>
        <v>45000</v>
      </c>
      <c r="G27" s="15">
        <v>7236</v>
      </c>
      <c r="H27" s="15">
        <v>7236</v>
      </c>
      <c r="I27" s="29">
        <f t="shared" ref="I27:I32" si="3">H27-D27</f>
        <v>-37764</v>
      </c>
    </row>
    <row r="28" spans="1:9" x14ac:dyDescent="0.25">
      <c r="A28" s="17"/>
      <c r="B28" s="13" t="s">
        <v>42</v>
      </c>
      <c r="C28" s="14"/>
      <c r="D28" s="15">
        <v>0</v>
      </c>
      <c r="E28" s="15">
        <v>0</v>
      </c>
      <c r="F28" s="16">
        <f t="shared" si="2"/>
        <v>0</v>
      </c>
      <c r="G28" s="15">
        <v>0</v>
      </c>
      <c r="H28" s="15">
        <v>0</v>
      </c>
      <c r="I28" s="29">
        <f t="shared" si="3"/>
        <v>0</v>
      </c>
    </row>
    <row r="29" spans="1:9" ht="17.25" customHeight="1" x14ac:dyDescent="0.25">
      <c r="A29" s="12" t="s">
        <v>20</v>
      </c>
      <c r="B29" s="13"/>
      <c r="C29" s="14"/>
      <c r="D29" s="15">
        <v>0</v>
      </c>
      <c r="E29" s="15">
        <v>0</v>
      </c>
      <c r="F29" s="16">
        <f t="shared" si="2"/>
        <v>0</v>
      </c>
      <c r="G29" s="15">
        <v>0</v>
      </c>
      <c r="H29" s="15">
        <v>0</v>
      </c>
      <c r="I29" s="29">
        <f t="shared" si="3"/>
        <v>0</v>
      </c>
    </row>
    <row r="30" spans="1:9" ht="18" customHeight="1" x14ac:dyDescent="0.25">
      <c r="A30" s="12" t="s">
        <v>21</v>
      </c>
      <c r="B30" s="13"/>
      <c r="C30" s="14"/>
      <c r="D30" s="15">
        <v>0</v>
      </c>
      <c r="E30" s="15">
        <v>0</v>
      </c>
      <c r="F30" s="16">
        <f t="shared" si="2"/>
        <v>0</v>
      </c>
      <c r="G30" s="15">
        <v>0</v>
      </c>
      <c r="H30" s="15">
        <v>0</v>
      </c>
      <c r="I30" s="29">
        <f t="shared" si="3"/>
        <v>0</v>
      </c>
    </row>
    <row r="31" spans="1:9" ht="27.75" customHeight="1" x14ac:dyDescent="0.25">
      <c r="A31" s="12" t="s">
        <v>22</v>
      </c>
      <c r="B31" s="13"/>
      <c r="C31" s="14"/>
      <c r="D31" s="15">
        <f>47718980*2</f>
        <v>95437960</v>
      </c>
      <c r="E31" s="15">
        <v>0</v>
      </c>
      <c r="F31" s="16">
        <f t="shared" si="2"/>
        <v>95437960</v>
      </c>
      <c r="G31" s="15">
        <v>21877861</v>
      </c>
      <c r="H31" s="15">
        <v>14585279</v>
      </c>
      <c r="I31" s="29">
        <f t="shared" si="3"/>
        <v>-80852681</v>
      </c>
    </row>
    <row r="32" spans="1:9" x14ac:dyDescent="0.25">
      <c r="A32" s="12" t="s">
        <v>23</v>
      </c>
      <c r="B32" s="13"/>
      <c r="C32" s="14"/>
      <c r="D32" s="15">
        <v>0</v>
      </c>
      <c r="E32" s="15">
        <v>0</v>
      </c>
      <c r="F32" s="16">
        <f t="shared" si="2"/>
        <v>0</v>
      </c>
      <c r="G32" s="15">
        <v>0</v>
      </c>
      <c r="H32" s="15">
        <v>0</v>
      </c>
      <c r="I32" s="29">
        <f t="shared" si="3"/>
        <v>0</v>
      </c>
    </row>
    <row r="33" spans="1:9" x14ac:dyDescent="0.25">
      <c r="A33" s="18"/>
      <c r="B33" s="19"/>
      <c r="C33" s="20"/>
      <c r="D33" s="21"/>
      <c r="E33" s="21"/>
      <c r="F33" s="21"/>
      <c r="G33" s="21"/>
      <c r="H33" s="21"/>
      <c r="I33" s="21"/>
    </row>
    <row r="34" spans="1:9" ht="19.5" customHeight="1" x14ac:dyDescent="0.25">
      <c r="A34" s="22"/>
      <c r="B34" s="23"/>
      <c r="C34" s="24" t="s">
        <v>24</v>
      </c>
      <c r="D34" s="25">
        <f>D19+D20+D21+D22+D23+D26+D29+D30+D31+D32</f>
        <v>118653814</v>
      </c>
      <c r="E34" s="25">
        <f t="shared" ref="D34:I34" si="4">E19+E20+E21+E22+E23+E26+E29+E30+E31+E32</f>
        <v>0</v>
      </c>
      <c r="F34" s="25">
        <f t="shared" si="4"/>
        <v>118653814</v>
      </c>
      <c r="G34" s="25">
        <f t="shared" si="4"/>
        <v>29595631.800000001</v>
      </c>
      <c r="H34" s="25">
        <f t="shared" si="4"/>
        <v>22303049.800000001</v>
      </c>
      <c r="I34" s="30">
        <f t="shared" si="4"/>
        <v>-96350764.200000003</v>
      </c>
    </row>
    <row r="35" spans="1:9" x14ac:dyDescent="0.25">
      <c r="D35" s="26"/>
      <c r="E35" s="26"/>
      <c r="F35" s="26"/>
      <c r="G35" s="27" t="s">
        <v>43</v>
      </c>
      <c r="H35" s="28"/>
      <c r="I35" s="31"/>
    </row>
    <row r="36" spans="1:9" ht="32.25" customHeight="1" x14ac:dyDescent="0.25">
      <c r="A36" s="116" t="s">
        <v>45</v>
      </c>
      <c r="B36" s="116"/>
      <c r="C36" s="116"/>
      <c r="D36" s="116"/>
      <c r="E36" s="116"/>
      <c r="F36" s="116"/>
      <c r="G36" s="116"/>
      <c r="H36" s="116"/>
      <c r="I36" s="116"/>
    </row>
    <row r="42" spans="1:9" x14ac:dyDescent="0.25">
      <c r="B42" s="2"/>
      <c r="C42" s="2"/>
      <c r="D42" s="2"/>
      <c r="F42" s="2"/>
      <c r="G42" s="2"/>
      <c r="H42" s="2"/>
    </row>
    <row r="43" spans="1:9" x14ac:dyDescent="0.25">
      <c r="B43" s="3" t="s">
        <v>30</v>
      </c>
      <c r="C43" s="3"/>
      <c r="D43" s="3"/>
      <c r="F43" s="3" t="s">
        <v>33</v>
      </c>
      <c r="G43" s="3"/>
      <c r="H43" s="3"/>
    </row>
    <row r="44" spans="1:9" x14ac:dyDescent="0.25">
      <c r="B44" s="3" t="s">
        <v>31</v>
      </c>
      <c r="C44" s="3"/>
      <c r="D44" s="3"/>
      <c r="F44" s="3" t="s">
        <v>34</v>
      </c>
      <c r="G44" s="3"/>
      <c r="H44" s="3"/>
    </row>
    <row r="45" spans="1:9" x14ac:dyDescent="0.25">
      <c r="B45" s="3" t="s">
        <v>32</v>
      </c>
      <c r="C45" s="3"/>
      <c r="D45" s="3"/>
    </row>
  </sheetData>
  <mergeCells count="29">
    <mergeCell ref="A36:I36"/>
    <mergeCell ref="A29:C29"/>
    <mergeCell ref="A30:C30"/>
    <mergeCell ref="A31:C31"/>
    <mergeCell ref="A32:C32"/>
    <mergeCell ref="I34:I35"/>
    <mergeCell ref="G35:H35"/>
    <mergeCell ref="B24:C24"/>
    <mergeCell ref="B25:C25"/>
    <mergeCell ref="A26:C26"/>
    <mergeCell ref="B27:C27"/>
    <mergeCell ref="B28:C28"/>
    <mergeCell ref="A19:C19"/>
    <mergeCell ref="A20:C20"/>
    <mergeCell ref="A21:C21"/>
    <mergeCell ref="A22:C22"/>
    <mergeCell ref="A23:C23"/>
    <mergeCell ref="A10:I10"/>
    <mergeCell ref="A11:I11"/>
    <mergeCell ref="A12:I12"/>
    <mergeCell ref="A13:I13"/>
    <mergeCell ref="A15:C17"/>
    <mergeCell ref="D15:H15"/>
    <mergeCell ref="I15:I16"/>
    <mergeCell ref="B43:D43"/>
    <mergeCell ref="B44:D44"/>
    <mergeCell ref="B45:D45"/>
    <mergeCell ref="F43:H43"/>
    <mergeCell ref="F44:H44"/>
  </mergeCells>
  <pageMargins left="0.70866141732283472" right="0.70866141732283472" top="0.74803149606299213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52"/>
  <sheetViews>
    <sheetView tabSelected="1" workbookViewId="0">
      <selection activeCell="D33" sqref="D33"/>
    </sheetView>
  </sheetViews>
  <sheetFormatPr baseColWidth="10" defaultRowHeight="15" x14ac:dyDescent="0.25"/>
  <cols>
    <col min="5" max="5" width="12.140625" customWidth="1"/>
  </cols>
  <sheetData>
    <row r="10" spans="1:9" ht="7.5" customHeight="1" x14ac:dyDescent="0.25">
      <c r="A10" s="97"/>
      <c r="B10" s="98"/>
      <c r="C10" s="98"/>
      <c r="D10" s="98"/>
      <c r="E10" s="98"/>
      <c r="F10" s="98"/>
      <c r="G10" s="98"/>
      <c r="H10" s="98"/>
      <c r="I10" s="99"/>
    </row>
    <row r="11" spans="1:9" ht="18" x14ac:dyDescent="0.25">
      <c r="A11" s="100" t="s">
        <v>0</v>
      </c>
      <c r="B11" s="101"/>
      <c r="C11" s="101"/>
      <c r="D11" s="101"/>
      <c r="E11" s="101"/>
      <c r="F11" s="101"/>
      <c r="G11" s="101"/>
      <c r="H11" s="101"/>
      <c r="I11" s="102"/>
    </row>
    <row r="12" spans="1:9" x14ac:dyDescent="0.25">
      <c r="A12" s="103" t="s">
        <v>35</v>
      </c>
      <c r="B12" s="104"/>
      <c r="C12" s="104"/>
      <c r="D12" s="104"/>
      <c r="E12" s="104"/>
      <c r="F12" s="104"/>
      <c r="G12" s="104"/>
      <c r="H12" s="104"/>
      <c r="I12" s="105"/>
    </row>
    <row r="13" spans="1:9" x14ac:dyDescent="0.25">
      <c r="A13" s="106" t="s">
        <v>36</v>
      </c>
      <c r="B13" s="107"/>
      <c r="C13" s="107"/>
      <c r="D13" s="107"/>
      <c r="E13" s="107"/>
      <c r="F13" s="107"/>
      <c r="G13" s="107"/>
      <c r="H13" s="107"/>
      <c r="I13" s="108"/>
    </row>
    <row r="16" spans="1:9" x14ac:dyDescent="0.25">
      <c r="A16" s="41" t="s">
        <v>25</v>
      </c>
      <c r="B16" s="42"/>
      <c r="C16" s="42"/>
      <c r="D16" s="90" t="s">
        <v>8</v>
      </c>
      <c r="E16" s="91"/>
      <c r="F16" s="91"/>
      <c r="G16" s="91"/>
      <c r="H16" s="92"/>
      <c r="I16" s="93" t="s">
        <v>9</v>
      </c>
    </row>
    <row r="17" spans="1:9" ht="41.25" customHeight="1" x14ac:dyDescent="0.25">
      <c r="A17" s="43"/>
      <c r="B17" s="32"/>
      <c r="C17" s="32"/>
      <c r="D17" s="94" t="s">
        <v>10</v>
      </c>
      <c r="E17" s="95" t="s">
        <v>26</v>
      </c>
      <c r="F17" s="94" t="s">
        <v>1</v>
      </c>
      <c r="G17" s="94" t="s">
        <v>2</v>
      </c>
      <c r="H17" s="94" t="s">
        <v>3</v>
      </c>
      <c r="I17" s="93"/>
    </row>
    <row r="18" spans="1:9" x14ac:dyDescent="0.25">
      <c r="A18" s="44"/>
      <c r="B18" s="39"/>
      <c r="C18" s="39"/>
      <c r="D18" s="96" t="s">
        <v>12</v>
      </c>
      <c r="E18" s="96" t="s">
        <v>13</v>
      </c>
      <c r="F18" s="96" t="s">
        <v>14</v>
      </c>
      <c r="G18" s="96" t="s">
        <v>15</v>
      </c>
      <c r="H18" s="40" t="s">
        <v>16</v>
      </c>
      <c r="I18" s="96" t="s">
        <v>40</v>
      </c>
    </row>
    <row r="19" spans="1:9" x14ac:dyDescent="0.25">
      <c r="A19" s="57"/>
      <c r="B19" s="58"/>
      <c r="C19" s="59"/>
      <c r="D19" s="60"/>
      <c r="E19" s="60"/>
      <c r="F19" s="60"/>
      <c r="G19" s="60"/>
      <c r="H19" s="60"/>
      <c r="I19" s="60"/>
    </row>
    <row r="20" spans="1:9" x14ac:dyDescent="0.25">
      <c r="A20" s="61" t="s">
        <v>27</v>
      </c>
      <c r="B20" s="62"/>
      <c r="C20" s="63"/>
      <c r="D20" s="64">
        <f t="shared" ref="D20:I20" si="0">D21+D22+D23+D24+D27+D30+D31</f>
        <v>23215854</v>
      </c>
      <c r="E20" s="64">
        <f t="shared" si="0"/>
        <v>0</v>
      </c>
      <c r="F20" s="64">
        <f t="shared" si="0"/>
        <v>23215854</v>
      </c>
      <c r="G20" s="64">
        <f t="shared" si="0"/>
        <v>7717770.7999999998</v>
      </c>
      <c r="H20" s="64">
        <f t="shared" si="0"/>
        <v>7717770.7999999998</v>
      </c>
      <c r="I20" s="109">
        <f t="shared" si="0"/>
        <v>-15498083.199999999</v>
      </c>
    </row>
    <row r="21" spans="1:9" x14ac:dyDescent="0.25">
      <c r="A21" s="65"/>
      <c r="B21" s="66" t="s">
        <v>17</v>
      </c>
      <c r="C21" s="67"/>
      <c r="D21" s="68">
        <v>0</v>
      </c>
      <c r="E21" s="68">
        <v>0</v>
      </c>
      <c r="F21" s="69">
        <f>D21+E21</f>
        <v>0</v>
      </c>
      <c r="G21" s="68">
        <v>0</v>
      </c>
      <c r="H21" s="68">
        <v>0</v>
      </c>
      <c r="I21" s="110">
        <f>H21-D21</f>
        <v>0</v>
      </c>
    </row>
    <row r="22" spans="1:9" x14ac:dyDescent="0.25">
      <c r="A22" s="65"/>
      <c r="B22" s="66" t="s">
        <v>19</v>
      </c>
      <c r="C22" s="67"/>
      <c r="D22" s="68">
        <v>0</v>
      </c>
      <c r="E22" s="68">
        <v>0</v>
      </c>
      <c r="F22" s="69">
        <f>D22+E22</f>
        <v>0</v>
      </c>
      <c r="G22" s="68">
        <v>0</v>
      </c>
      <c r="H22" s="68">
        <v>0</v>
      </c>
      <c r="I22" s="110">
        <f>H22-D22</f>
        <v>0</v>
      </c>
    </row>
    <row r="23" spans="1:9" x14ac:dyDescent="0.25">
      <c r="A23" s="65"/>
      <c r="B23" s="66" t="s">
        <v>4</v>
      </c>
      <c r="C23" s="67"/>
      <c r="D23" s="68">
        <v>22714797</v>
      </c>
      <c r="E23" s="68">
        <v>0</v>
      </c>
      <c r="F23" s="69">
        <f>D23+E23</f>
        <v>22714797</v>
      </c>
      <c r="G23" s="68">
        <v>7658629.7999999998</v>
      </c>
      <c r="H23" s="68">
        <v>7658629.7999999998</v>
      </c>
      <c r="I23" s="110">
        <f>H23-D23</f>
        <v>-15056167.199999999</v>
      </c>
    </row>
    <row r="24" spans="1:9" x14ac:dyDescent="0.25">
      <c r="A24" s="65"/>
      <c r="B24" s="66" t="s">
        <v>5</v>
      </c>
      <c r="C24" s="67"/>
      <c r="D24" s="69">
        <f t="shared" ref="D24:I24" si="1">D25+D26</f>
        <v>456057</v>
      </c>
      <c r="E24" s="69">
        <f t="shared" si="1"/>
        <v>0</v>
      </c>
      <c r="F24" s="69">
        <f t="shared" si="1"/>
        <v>456057</v>
      </c>
      <c r="G24" s="69">
        <f t="shared" si="1"/>
        <v>51905</v>
      </c>
      <c r="H24" s="69">
        <f t="shared" si="1"/>
        <v>51905</v>
      </c>
      <c r="I24" s="110">
        <f t="shared" si="1"/>
        <v>-404152</v>
      </c>
    </row>
    <row r="25" spans="1:9" x14ac:dyDescent="0.25">
      <c r="A25" s="65"/>
      <c r="B25" s="70"/>
      <c r="C25" s="71" t="s">
        <v>41</v>
      </c>
      <c r="D25" s="68">
        <v>456057</v>
      </c>
      <c r="E25" s="68">
        <v>0</v>
      </c>
      <c r="F25" s="69">
        <f>D25+E25</f>
        <v>456057</v>
      </c>
      <c r="G25" s="68">
        <v>51905</v>
      </c>
      <c r="H25" s="68">
        <v>51905</v>
      </c>
      <c r="I25" s="110">
        <f>H25-D25</f>
        <v>-404152</v>
      </c>
    </row>
    <row r="26" spans="1:9" x14ac:dyDescent="0.25">
      <c r="A26" s="65"/>
      <c r="B26" s="70"/>
      <c r="C26" s="71" t="s">
        <v>42</v>
      </c>
      <c r="D26" s="68">
        <v>0</v>
      </c>
      <c r="E26" s="68">
        <v>0</v>
      </c>
      <c r="F26" s="69">
        <f>D26+E26</f>
        <v>0</v>
      </c>
      <c r="G26" s="68">
        <v>0</v>
      </c>
      <c r="H26" s="68">
        <v>0</v>
      </c>
      <c r="I26" s="110">
        <f>H26-D26</f>
        <v>0</v>
      </c>
    </row>
    <row r="27" spans="1:9" x14ac:dyDescent="0.25">
      <c r="A27" s="65"/>
      <c r="B27" s="66" t="s">
        <v>6</v>
      </c>
      <c r="C27" s="67"/>
      <c r="D27" s="69">
        <f t="shared" ref="D27:I27" si="2">D28+D29</f>
        <v>45000</v>
      </c>
      <c r="E27" s="69">
        <f t="shared" si="2"/>
        <v>0</v>
      </c>
      <c r="F27" s="69">
        <f t="shared" si="2"/>
        <v>45000</v>
      </c>
      <c r="G27" s="69">
        <f t="shared" si="2"/>
        <v>7236</v>
      </c>
      <c r="H27" s="69">
        <f t="shared" si="2"/>
        <v>7236</v>
      </c>
      <c r="I27" s="110">
        <f t="shared" si="2"/>
        <v>-37764</v>
      </c>
    </row>
    <row r="28" spans="1:9" x14ac:dyDescent="0.25">
      <c r="A28" s="65"/>
      <c r="B28" s="70"/>
      <c r="C28" s="71" t="s">
        <v>41</v>
      </c>
      <c r="D28" s="68">
        <v>45000</v>
      </c>
      <c r="E28" s="68">
        <v>0</v>
      </c>
      <c r="F28" s="69">
        <f>D28+E28</f>
        <v>45000</v>
      </c>
      <c r="G28" s="68">
        <v>7236</v>
      </c>
      <c r="H28" s="68">
        <v>7236</v>
      </c>
      <c r="I28" s="110">
        <f>H28-D28</f>
        <v>-37764</v>
      </c>
    </row>
    <row r="29" spans="1:9" x14ac:dyDescent="0.25">
      <c r="A29" s="65"/>
      <c r="B29" s="70"/>
      <c r="C29" s="71" t="s">
        <v>42</v>
      </c>
      <c r="D29" s="68">
        <v>0</v>
      </c>
      <c r="E29" s="68">
        <v>0</v>
      </c>
      <c r="F29" s="69">
        <f>D29+E29</f>
        <v>0</v>
      </c>
      <c r="G29" s="68">
        <v>0</v>
      </c>
      <c r="H29" s="68">
        <v>0</v>
      </c>
      <c r="I29" s="110">
        <f>H29-D29</f>
        <v>0</v>
      </c>
    </row>
    <row r="30" spans="1:9" x14ac:dyDescent="0.25">
      <c r="A30" s="65"/>
      <c r="B30" s="66" t="s">
        <v>21</v>
      </c>
      <c r="C30" s="67"/>
      <c r="D30" s="68">
        <v>0</v>
      </c>
      <c r="E30" s="68">
        <v>0</v>
      </c>
      <c r="F30" s="69">
        <f>D30+E30</f>
        <v>0</v>
      </c>
      <c r="G30" s="68">
        <v>0</v>
      </c>
      <c r="H30" s="68">
        <v>0</v>
      </c>
      <c r="I30" s="110">
        <f>H30-D30</f>
        <v>0</v>
      </c>
    </row>
    <row r="31" spans="1:9" x14ac:dyDescent="0.25">
      <c r="A31" s="65"/>
      <c r="B31" s="66" t="s">
        <v>22</v>
      </c>
      <c r="C31" s="67"/>
      <c r="D31" s="68">
        <v>0</v>
      </c>
      <c r="E31" s="68">
        <v>0</v>
      </c>
      <c r="F31" s="69">
        <f>D31+E31</f>
        <v>0</v>
      </c>
      <c r="G31" s="68">
        <v>0</v>
      </c>
      <c r="H31" s="68">
        <v>0</v>
      </c>
      <c r="I31" s="110">
        <f>H31-D31</f>
        <v>0</v>
      </c>
    </row>
    <row r="32" spans="1:9" x14ac:dyDescent="0.25">
      <c r="A32" s="65"/>
      <c r="B32" s="70"/>
      <c r="C32" s="71"/>
      <c r="D32" s="69"/>
      <c r="E32" s="69"/>
      <c r="F32" s="69"/>
      <c r="G32" s="69"/>
      <c r="H32" s="69"/>
      <c r="I32" s="110"/>
    </row>
    <row r="33" spans="1:10" x14ac:dyDescent="0.25">
      <c r="A33" s="61" t="s">
        <v>28</v>
      </c>
      <c r="B33" s="62"/>
      <c r="C33" s="71"/>
      <c r="D33" s="72">
        <f t="shared" ref="D33:I33" si="3">D34+D35+D36</f>
        <v>95437960</v>
      </c>
      <c r="E33" s="72">
        <f t="shared" si="3"/>
        <v>0</v>
      </c>
      <c r="F33" s="72">
        <f t="shared" si="3"/>
        <v>95437960</v>
      </c>
      <c r="G33" s="72">
        <f t="shared" si="3"/>
        <v>21877861</v>
      </c>
      <c r="H33" s="72">
        <f t="shared" si="3"/>
        <v>14585279</v>
      </c>
      <c r="I33" s="111">
        <f t="shared" si="3"/>
        <v>-80852681</v>
      </c>
    </row>
    <row r="34" spans="1:10" ht="24.75" customHeight="1" x14ac:dyDescent="0.25">
      <c r="A34" s="61"/>
      <c r="B34" s="66" t="s">
        <v>18</v>
      </c>
      <c r="C34" s="67"/>
      <c r="D34" s="68">
        <v>0</v>
      </c>
      <c r="E34" s="68">
        <v>0</v>
      </c>
      <c r="F34" s="69">
        <f>D34+E34</f>
        <v>0</v>
      </c>
      <c r="G34" s="68">
        <v>0</v>
      </c>
      <c r="H34" s="68">
        <v>0</v>
      </c>
      <c r="I34" s="110">
        <f>H34-D34</f>
        <v>0</v>
      </c>
    </row>
    <row r="35" spans="1:10" ht="23.25" customHeight="1" x14ac:dyDescent="0.25">
      <c r="A35" s="65"/>
      <c r="B35" s="66" t="s">
        <v>20</v>
      </c>
      <c r="C35" s="67"/>
      <c r="D35" s="68">
        <v>0</v>
      </c>
      <c r="E35" s="68">
        <v>0</v>
      </c>
      <c r="F35" s="69">
        <f>D35+E35</f>
        <v>0</v>
      </c>
      <c r="G35" s="68">
        <v>0</v>
      </c>
      <c r="H35" s="68">
        <v>0</v>
      </c>
      <c r="I35" s="110">
        <f>H35-D35</f>
        <v>0</v>
      </c>
    </row>
    <row r="36" spans="1:10" ht="24" customHeight="1" x14ac:dyDescent="0.25">
      <c r="A36" s="65"/>
      <c r="B36" s="66" t="s">
        <v>22</v>
      </c>
      <c r="C36" s="67"/>
      <c r="D36" s="68">
        <f>47718980*2</f>
        <v>95437960</v>
      </c>
      <c r="E36" s="68">
        <v>0</v>
      </c>
      <c r="F36" s="69">
        <f>D36+E36</f>
        <v>95437960</v>
      </c>
      <c r="G36" s="68">
        <v>21877861</v>
      </c>
      <c r="H36" s="68">
        <v>14585279</v>
      </c>
      <c r="I36" s="110">
        <f>H36-D36</f>
        <v>-80852681</v>
      </c>
      <c r="J36" s="1"/>
    </row>
    <row r="37" spans="1:10" x14ac:dyDescent="0.25">
      <c r="A37" s="73"/>
      <c r="B37" s="74"/>
      <c r="C37" s="75"/>
      <c r="D37" s="76"/>
      <c r="E37" s="76"/>
      <c r="F37" s="76"/>
      <c r="G37" s="76"/>
      <c r="H37" s="76"/>
      <c r="I37" s="112"/>
    </row>
    <row r="38" spans="1:10" x14ac:dyDescent="0.25">
      <c r="A38" s="61" t="s">
        <v>29</v>
      </c>
      <c r="B38" s="77"/>
      <c r="C38" s="71"/>
      <c r="D38" s="76">
        <f t="shared" ref="D38:I38" si="4">D39</f>
        <v>0</v>
      </c>
      <c r="E38" s="76">
        <f t="shared" si="4"/>
        <v>0</v>
      </c>
      <c r="F38" s="76">
        <f t="shared" si="4"/>
        <v>0</v>
      </c>
      <c r="G38" s="76">
        <f t="shared" si="4"/>
        <v>0</v>
      </c>
      <c r="H38" s="76">
        <f t="shared" si="4"/>
        <v>0</v>
      </c>
      <c r="I38" s="112">
        <f t="shared" si="4"/>
        <v>0</v>
      </c>
    </row>
    <row r="39" spans="1:10" ht="21" customHeight="1" x14ac:dyDescent="0.25">
      <c r="A39" s="65"/>
      <c r="B39" s="66" t="s">
        <v>23</v>
      </c>
      <c r="C39" s="67"/>
      <c r="D39" s="68">
        <v>0</v>
      </c>
      <c r="E39" s="68">
        <v>0</v>
      </c>
      <c r="F39" s="69">
        <f>D39+E39</f>
        <v>0</v>
      </c>
      <c r="G39" s="68">
        <v>0</v>
      </c>
      <c r="H39" s="68">
        <v>0</v>
      </c>
      <c r="I39" s="110">
        <f>H39-D39</f>
        <v>0</v>
      </c>
    </row>
    <row r="40" spans="1:10" x14ac:dyDescent="0.25">
      <c r="A40" s="78"/>
      <c r="B40" s="79"/>
      <c r="C40" s="80"/>
      <c r="D40" s="81"/>
      <c r="E40" s="81"/>
      <c r="F40" s="81"/>
      <c r="G40" s="81"/>
      <c r="H40" s="81"/>
      <c r="I40" s="113"/>
    </row>
    <row r="41" spans="1:10" x14ac:dyDescent="0.25">
      <c r="A41" s="82"/>
      <c r="B41" s="83"/>
      <c r="C41" s="84" t="s">
        <v>24</v>
      </c>
      <c r="D41" s="85">
        <f t="shared" ref="D41:I41" si="5">D20+D33+D38</f>
        <v>118653814</v>
      </c>
      <c r="E41" s="85">
        <f t="shared" si="5"/>
        <v>0</v>
      </c>
      <c r="F41" s="85">
        <f t="shared" si="5"/>
        <v>118653814</v>
      </c>
      <c r="G41" s="85">
        <f t="shared" si="5"/>
        <v>29595631.800000001</v>
      </c>
      <c r="H41" s="85">
        <f t="shared" si="5"/>
        <v>22303049.800000001</v>
      </c>
      <c r="I41" s="114">
        <f t="shared" si="5"/>
        <v>-96350764.200000003</v>
      </c>
    </row>
    <row r="42" spans="1:10" x14ac:dyDescent="0.25">
      <c r="A42" s="86"/>
      <c r="B42" s="86"/>
      <c r="C42" s="86"/>
      <c r="D42" s="87"/>
      <c r="E42" s="87"/>
      <c r="F42" s="87"/>
      <c r="G42" s="88" t="s">
        <v>44</v>
      </c>
      <c r="H42" s="89"/>
      <c r="I42" s="115"/>
    </row>
    <row r="43" spans="1:10" ht="30.75" customHeight="1" x14ac:dyDescent="0.25">
      <c r="A43" s="116" t="s">
        <v>45</v>
      </c>
      <c r="B43" s="116"/>
      <c r="C43" s="116"/>
      <c r="D43" s="116"/>
      <c r="E43" s="116"/>
      <c r="F43" s="116"/>
      <c r="G43" s="116"/>
      <c r="H43" s="116"/>
      <c r="I43" s="116"/>
    </row>
    <row r="49" spans="2:8" x14ac:dyDescent="0.25">
      <c r="B49" s="2"/>
      <c r="C49" s="2"/>
      <c r="D49" s="2"/>
      <c r="F49" s="2"/>
      <c r="G49" s="2"/>
      <c r="H49" s="2"/>
    </row>
    <row r="50" spans="2:8" x14ac:dyDescent="0.25">
      <c r="B50" s="3" t="s">
        <v>30</v>
      </c>
      <c r="C50" s="3"/>
      <c r="D50" s="3"/>
      <c r="F50" s="3" t="s">
        <v>33</v>
      </c>
      <c r="G50" s="3"/>
      <c r="H50" s="3"/>
    </row>
    <row r="51" spans="2:8" x14ac:dyDescent="0.25">
      <c r="B51" s="3" t="s">
        <v>31</v>
      </c>
      <c r="C51" s="3"/>
      <c r="D51" s="3"/>
      <c r="F51" s="3" t="s">
        <v>34</v>
      </c>
      <c r="G51" s="3"/>
      <c r="H51" s="3"/>
    </row>
    <row r="52" spans="2:8" x14ac:dyDescent="0.25">
      <c r="B52" s="3" t="s">
        <v>32</v>
      </c>
      <c r="C52" s="3"/>
      <c r="D52" s="3"/>
    </row>
  </sheetData>
  <mergeCells count="26">
    <mergeCell ref="I41:I42"/>
    <mergeCell ref="G42:H42"/>
    <mergeCell ref="A43:I43"/>
    <mergeCell ref="B31:C31"/>
    <mergeCell ref="B34:C34"/>
    <mergeCell ref="B35:C35"/>
    <mergeCell ref="B36:C36"/>
    <mergeCell ref="B39:C39"/>
    <mergeCell ref="A10:I10"/>
    <mergeCell ref="A11:I11"/>
    <mergeCell ref="A12:I12"/>
    <mergeCell ref="A13:I13"/>
    <mergeCell ref="A16:C18"/>
    <mergeCell ref="D16:H16"/>
    <mergeCell ref="I16:I17"/>
    <mergeCell ref="B21:C21"/>
    <mergeCell ref="B22:C22"/>
    <mergeCell ref="B23:C23"/>
    <mergeCell ref="B24:C24"/>
    <mergeCell ref="B27:C27"/>
    <mergeCell ref="B30:C30"/>
    <mergeCell ref="B51:D51"/>
    <mergeCell ref="F51:H51"/>
    <mergeCell ref="B52:D52"/>
    <mergeCell ref="B50:D50"/>
    <mergeCell ref="F50:H50"/>
  </mergeCells>
  <printOptions horizontalCentered="1"/>
  <pageMargins left="0.70866141732283472" right="0.70866141732283472" top="0.74803149606299213" bottom="0.47244094488188981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x rubro</vt:lpstr>
      <vt:lpstr>x fte</vt:lpstr>
      <vt:lpstr>'x fte'!Área_de_impresión</vt:lpstr>
      <vt:lpstr>'x rubro'!Área_de_impresión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Presupuestos</cp:lastModifiedBy>
  <cp:lastPrinted>2016-04-13T22:17:33Z</cp:lastPrinted>
  <dcterms:created xsi:type="dcterms:W3CDTF">2010-10-28T22:18:35Z</dcterms:created>
  <dcterms:modified xsi:type="dcterms:W3CDTF">2016-04-13T22:17:39Z</dcterms:modified>
</cp:coreProperties>
</file>